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13635" yWindow="-150" windowWidth="12915" windowHeight="12000"/>
  </bookViews>
  <sheets>
    <sheet name="სხვა ხარჯები" sheetId="3" r:id="rId1"/>
  </sheets>
  <definedNames>
    <definedName name="_xlnm._FilterDatabase" localSheetId="0" hidden="1">'სხვა ხარჯები'!$B$2:$H$2</definedName>
    <definedName name="_xlnm.Print_Area" localSheetId="0">'სხვა ხარჯები'!$B$2:$H$98</definedName>
  </definedNames>
  <calcPr calcId="162913"/>
</workbook>
</file>

<file path=xl/calcChain.xml><?xml version="1.0" encoding="utf-8"?>
<calcChain xmlns="http://schemas.openxmlformats.org/spreadsheetml/2006/main">
  <c r="F5" i="3" l="1"/>
  <c r="F4" i="3"/>
  <c r="D5" i="3"/>
  <c r="D4" i="3"/>
  <c r="G80" i="3"/>
  <c r="G79" i="3"/>
  <c r="F78" i="3"/>
  <c r="G78" i="3" s="1"/>
  <c r="D78" i="3"/>
  <c r="G95" i="3" l="1"/>
  <c r="G94" i="3"/>
  <c r="G93" i="3" s="1"/>
  <c r="F93" i="3"/>
  <c r="D93" i="3"/>
  <c r="G86" i="3"/>
  <c r="G85" i="3"/>
  <c r="F84" i="3"/>
  <c r="D84" i="3"/>
  <c r="G68" i="3"/>
  <c r="G67" i="3"/>
  <c r="F66" i="3"/>
  <c r="D66" i="3"/>
  <c r="G62" i="3"/>
  <c r="G61" i="3"/>
  <c r="F60" i="3"/>
  <c r="D60" i="3"/>
  <c r="G59" i="3"/>
  <c r="G58" i="3"/>
  <c r="F57" i="3"/>
  <c r="D57" i="3"/>
  <c r="G56" i="3"/>
  <c r="G55" i="3"/>
  <c r="F54" i="3"/>
  <c r="D54" i="3"/>
  <c r="G53" i="3"/>
  <c r="G52" i="3"/>
  <c r="F51" i="3"/>
  <c r="D51" i="3"/>
  <c r="G50" i="3"/>
  <c r="G49" i="3"/>
  <c r="F48" i="3"/>
  <c r="D48" i="3"/>
  <c r="G47" i="3"/>
  <c r="G46" i="3"/>
  <c r="F45" i="3"/>
  <c r="D45" i="3"/>
  <c r="G44" i="3"/>
  <c r="G43" i="3"/>
  <c r="F42" i="3"/>
  <c r="D42" i="3"/>
  <c r="G41" i="3"/>
  <c r="G40" i="3"/>
  <c r="F39" i="3"/>
  <c r="D39" i="3"/>
  <c r="G39" i="3" l="1"/>
  <c r="G42" i="3"/>
  <c r="G45" i="3"/>
  <c r="G48" i="3"/>
  <c r="G51" i="3"/>
  <c r="G54" i="3"/>
  <c r="G57" i="3"/>
  <c r="G84" i="3"/>
  <c r="G60" i="3"/>
  <c r="G66" i="3"/>
  <c r="G98" i="3"/>
  <c r="G97" i="3"/>
  <c r="F96" i="3"/>
  <c r="D96" i="3"/>
  <c r="G65" i="3"/>
  <c r="G64" i="3"/>
  <c r="F63" i="3"/>
  <c r="D63" i="3"/>
  <c r="G32" i="3"/>
  <c r="G31" i="3"/>
  <c r="F30" i="3"/>
  <c r="D30" i="3"/>
  <c r="G96" i="3" l="1"/>
  <c r="G63" i="3"/>
  <c r="G30" i="3"/>
  <c r="D83" i="3" l="1"/>
  <c r="D82" i="3"/>
  <c r="F15" i="3"/>
  <c r="D15" i="3"/>
  <c r="G7" i="3"/>
  <c r="G8" i="3"/>
  <c r="G10" i="3"/>
  <c r="G11" i="3"/>
  <c r="G13" i="3"/>
  <c r="G14" i="3"/>
  <c r="G16" i="3"/>
  <c r="G17" i="3"/>
  <c r="G19" i="3"/>
  <c r="G20" i="3"/>
  <c r="G22" i="3"/>
  <c r="G23" i="3"/>
  <c r="G25" i="3"/>
  <c r="G26" i="3"/>
  <c r="G28" i="3"/>
  <c r="G29" i="3"/>
  <c r="G34" i="3"/>
  <c r="G35" i="3"/>
  <c r="G37" i="3"/>
  <c r="G38" i="3"/>
  <c r="G70" i="3"/>
  <c r="G71" i="3"/>
  <c r="G73" i="3"/>
  <c r="G74" i="3"/>
  <c r="G76" i="3"/>
  <c r="G77" i="3"/>
  <c r="G83" i="3"/>
  <c r="G88" i="3"/>
  <c r="G89" i="3"/>
  <c r="G91" i="3"/>
  <c r="G92" i="3"/>
  <c r="F90" i="3"/>
  <c r="F87" i="3"/>
  <c r="F81" i="3"/>
  <c r="F75" i="3"/>
  <c r="F72" i="3"/>
  <c r="F69" i="3"/>
  <c r="F36" i="3"/>
  <c r="F33" i="3"/>
  <c r="F27" i="3"/>
  <c r="F24" i="3"/>
  <c r="F21" i="3"/>
  <c r="F18" i="3"/>
  <c r="F12" i="3"/>
  <c r="F9" i="3"/>
  <c r="F6" i="3"/>
  <c r="G82" i="3" l="1"/>
  <c r="G15" i="3"/>
  <c r="F3" i="3"/>
  <c r="D72" i="3"/>
  <c r="G72" i="3" s="1"/>
  <c r="G5" i="3"/>
  <c r="G4" i="3"/>
  <c r="D33" i="3"/>
  <c r="G33" i="3" s="1"/>
  <c r="D21" i="3"/>
  <c r="G21" i="3" s="1"/>
  <c r="D9" i="3"/>
  <c r="G9" i="3" s="1"/>
  <c r="D90" i="3"/>
  <c r="G90" i="3" s="1"/>
  <c r="D87" i="3"/>
  <c r="G87" i="3" s="1"/>
  <c r="D81" i="3"/>
  <c r="G81" i="3" s="1"/>
  <c r="D75" i="3"/>
  <c r="G75" i="3" s="1"/>
  <c r="D69" i="3"/>
  <c r="G69" i="3" s="1"/>
  <c r="D36" i="3"/>
  <c r="G36" i="3" s="1"/>
  <c r="D27" i="3"/>
  <c r="G27" i="3" s="1"/>
  <c r="D24" i="3"/>
  <c r="G24" i="3" s="1"/>
  <c r="D18" i="3"/>
  <c r="G18" i="3" s="1"/>
  <c r="D12" i="3"/>
  <c r="G12" i="3" s="1"/>
  <c r="D6" i="3"/>
  <c r="G6" i="3" s="1"/>
  <c r="D3" i="3" l="1"/>
  <c r="G3" i="3" l="1"/>
</calcChain>
</file>

<file path=xl/sharedStrings.xml><?xml version="1.0" encoding="utf-8"?>
<sst xmlns="http://schemas.openxmlformats.org/spreadsheetml/2006/main" count="173" uniqueCount="101">
  <si>
    <t>დაავადებათა კონტროლისა და ეპიდემიოლოგიური უსაფრთხოების პროგრამის მართვა</t>
  </si>
  <si>
    <t>სოციალური და ჯანმრთელობის დაცვის პროგრამების მართვა</t>
  </si>
  <si>
    <t>განმარტებები</t>
  </si>
  <si>
    <t>დასახელება</t>
  </si>
  <si>
    <t>სამკურნალო საშუალებების ხარისხის სახელმწიფო კონტროლი</t>
  </si>
  <si>
    <t>დიპლომისშემდგომი სამედიცინო განათლება</t>
  </si>
  <si>
    <t xml:space="preserve">სამედიცინო საქმიანობის რეგულირების პროგრამა </t>
  </si>
  <si>
    <t>სახელმწიფო ზრუნვის, ადამიანით ვაჭრობის (ტრეფიკინგის) მსხვერპლთა დაცვისა და დახმარების მართვა</t>
  </si>
  <si>
    <t>საგანგებო სიტუაციების კოორდინაციისა და გადაუდებელი დახმარების მართვა</t>
  </si>
  <si>
    <t>დამხმარე საშუალებებით უზრუნველყოფა</t>
  </si>
  <si>
    <t>სახელმწიფო ზრუნვის, ადამიანით ვაჭრობის (ტრეფიკინგის) მსხვერპლთა დაცვისა და დახმარების უზრუნველყოფა</t>
  </si>
  <si>
    <t>დასაქმების ხელშეწყობის მომსახურებათა განვითარება</t>
  </si>
  <si>
    <t>კოდი</t>
  </si>
  <si>
    <t>ეკომიგრანტთა მიგრაციის მართვა</t>
  </si>
  <si>
    <t>იძულებით გადაადგილებულ პირთა განსახლებისა სოციალური და საცხოვრებელი პირობების შექმნა</t>
  </si>
  <si>
    <t>სხვაობა</t>
  </si>
  <si>
    <t>მიმდინარე ტრანსფერები, რომელიც სხვაგან არ არის კლასიფიცირებული</t>
  </si>
  <si>
    <t>კაპიტალური ტრანსფერები, რომელიც სხვაგან არ არის კლასიფიცირებული</t>
  </si>
  <si>
    <t>27 00</t>
  </si>
  <si>
    <t>27 01 01</t>
  </si>
  <si>
    <t>27 01 02 01</t>
  </si>
  <si>
    <t>27 01 03</t>
  </si>
  <si>
    <t>27 01 04</t>
  </si>
  <si>
    <t>27 01 05</t>
  </si>
  <si>
    <t>27 01 06</t>
  </si>
  <si>
    <t>27 01 07</t>
  </si>
  <si>
    <t>27 01 08</t>
  </si>
  <si>
    <t>27 02 03 06</t>
  </si>
  <si>
    <t>27 02 05</t>
  </si>
  <si>
    <t>27 03 02 10</t>
  </si>
  <si>
    <t>ჯანმრთელობის ხელშეწყობა</t>
  </si>
  <si>
    <t>27 03 04</t>
  </si>
  <si>
    <t>27 05 01</t>
  </si>
  <si>
    <t>27 05 03</t>
  </si>
  <si>
    <t>27 06 02</t>
  </si>
  <si>
    <t>27 06 03 01</t>
  </si>
  <si>
    <t>27 06 06</t>
  </si>
  <si>
    <t>ეკონომიკური მონაწილეობა, საცხოვრებლით უზრუნველყოფა და სოციალური ინფრასტრუქტურა იძულებით გადაადგილებულ პირთა და მასპინძელი თემებისათვის (KfW)</t>
  </si>
  <si>
    <t>საქართველოს ოკუპირებული ტერიტორიებიდან დევნილთა, შრომის, ჯანმრთელობისა და სოციალური დაცვის სამინისტრო</t>
  </si>
  <si>
    <t>ოკუპირებული ტერიტორიებიდან დევნილთა, შრომის, ჯანმრთელობისა და სოციალური დაცვის სფეროში პოლიტიკის შემუშავება და მართვა</t>
  </si>
  <si>
    <t>2021 წელი (საბიუჯეტო ჭერში)</t>
  </si>
  <si>
    <t>2021 წელი (საბიუჯეტო ჭერს ზევით)</t>
  </si>
  <si>
    <t>27 01 02 03</t>
  </si>
  <si>
    <t>დევნილთა, ეკომიგრანტთა და საარსებო წყაროებით უზრუნველყოფა</t>
  </si>
  <si>
    <t>დასაქმების ხელშეწყობის მომსახურებათა მართვა</t>
  </si>
  <si>
    <t>27 03 02 02</t>
  </si>
  <si>
    <t>იმუნიზაცია</t>
  </si>
  <si>
    <t>27 03 02 03</t>
  </si>
  <si>
    <t>ეპიდზედამხედველობა</t>
  </si>
  <si>
    <t>27 03 02 04</t>
  </si>
  <si>
    <t>უსაფრთხო სისხლი</t>
  </si>
  <si>
    <t>27 03 02 06 02</t>
  </si>
  <si>
    <t>ტუბერკულოზის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</si>
  <si>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27 03 02 06 03</t>
  </si>
  <si>
    <t>ყველა ფორმის ტუბერკულოზის ხარისხიან დიაგნოსტიკასა და მკურნალობაზე უნივერსალური ხელმისაწვდომობის პროგრამა</t>
  </si>
  <si>
    <t>27 03 02 07 02</t>
  </si>
  <si>
    <t>აივ ინფექციის/შიდსი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</si>
  <si>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27 03 02 07 03</t>
  </si>
  <si>
    <t>საქართველოში აივ ინფექცია/შიდსის პრევენციის მიზნით არსებული ეროვნული რეაგირების მხარდაჭერა, აივ ინფექცია/შიდსით დაავადებულთა სიცოცხლის მაჩვენებლების გაუმჯობესება მკურნალობისა და მოვლის ღონისძიებების გაძლიერების გზით</t>
  </si>
  <si>
    <t>27 03 02 08 02</t>
  </si>
  <si>
    <t>დედათა და ბავშვთა ჯანმრთელობა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</si>
  <si>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27 03 02 11 02</t>
  </si>
  <si>
    <t>C ჰეპატიტის მართვა (სსიპ - ლ. საყვარელიძის სახელობის დაავადებათა კონტროლისა და საზოგადოებრივი ჯანმრთელობის ეროვნული ცენტრი)</t>
  </si>
  <si>
    <t>პირველადი და გადაუდებელი სამედიცინო დახმარების უზრუნველყოფის ქვეპროგრამა</t>
  </si>
  <si>
    <t>27 03 03 07 01</t>
  </si>
  <si>
    <t>27 06 01</t>
  </si>
  <si>
    <t>სარეინტეგრაციო დახმარება საქართველოში დაბრუნებული მიგრანტებისათვის</t>
  </si>
  <si>
    <t>27 06 05</t>
  </si>
  <si>
    <t>საარსებო წყაროებით უზრუნველყოფის პროგრამა</t>
  </si>
  <si>
    <t>27 05 02</t>
  </si>
  <si>
    <t>შრომის პირობების ინსპექტირება</t>
  </si>
  <si>
    <t>ჯანმრთელობისათვის მიყენებული ზიანის ანაზღაურება სასამართლო გადაწყვეტილებით ფიზიკურ პირზე; სატრანსპორტო საშუალებების დაზღვევის ხარჯი; საქართველოს კანონმდებლობით გათვალისწინებული გადასახადები და მოსაკრებლები.</t>
  </si>
  <si>
    <t>სატრანსპორტო საშუალებების დაზღვევის ხარჯი.</t>
  </si>
  <si>
    <t>მედიკამენტების ფარული შესყიდვის ხარჯი.</t>
  </si>
  <si>
    <t>სატრანსპორტო საშუალებების დაზღვევის ხარჯი, საქართველოს კანონმდებლობით გათვალისწინებული გადასახადები და მოსაკრებლები.</t>
  </si>
  <si>
    <t>სატრანსპორტო საშუალებების დაზღვევის ხარჯი, საქართველოს კანონმდებლობით გათვალისწინებული გადასახადები და მოსაკრებლები,  სააღსრულებო ხარჯი, სასამართლოებთან დაკავშირებული ადმინისტრაციული მომსახურებების ხარჯი.</t>
  </si>
  <si>
    <t>სატრანსპორტო საშუალებების დაზღვევის ხარჯი, საქართველოს კანონმდებლობით გათვალისწინებული გადასახადები და მოსაკრებლები, სასამართლოებთან დაკავშირებული ადმინისტრაციული მომსახურებების ხარჯი.</t>
  </si>
  <si>
    <t>თანამშრომელთა სადაზღვეო პრემიის სუბსიდირების ხარჯი.</t>
  </si>
  <si>
    <t>სატრანსპორტო საშუალებების დაზღვევის ხარჯი. საქართველოს კანონმდებლობით გათვალისწინებული  მოსაკრებლები.</t>
  </si>
  <si>
    <t>ელექტრო და მექანიკური ეტლების, საპროთეზო-ორთოპედიული საშუალებების, სმენის აპარატის და კოხლეარული იმპლანტის შეძენა, იმპლანტის მორგება-რეგულირება და ლოგოპედის მომსახურება.</t>
  </si>
  <si>
    <t>სატრანსპორტო საშუალებების დაზღვევის ხარჯი, საქართველოს კანონმდებლობით გათვალისწინებული გადასახადები და მოსაკრებლები. თანამშრომელთა სადაზღვეო პრემიის სუბსიდირების ხარჯი.</t>
  </si>
  <si>
    <t>რეალურ სამუშაო გარემოში ჩართული ბენეფიციარების სახელმწიფო სტიპენდიით უზრუნველყოფის ხარჯი; შშმ და სსსმ პირთა დასაქმების ხელშეწყობის მიზნით, დამსაქმებლებთან შეთანხმების მიღწევის გზით, ახალ ან არსებულ, მათ შორის, ადაპტირებულ თავისუფალ სამუშაო ადგილებზე დასაქმებულ ბენეფიციართა შრომის ანაზღაურების სუბსიდირების ხარჯი.</t>
  </si>
  <si>
    <t>რეალურ სამუშაო გარემოში ორგანიზებული სწავლების (სტაჟირების) პროცესში ჩართული სამუშაოს მაძიებლების სახელმწიფო სტიპენდიით უზრუნველყოფის ხარჯი;  მარეგულირებელი სამართლებრივი აქტების მომზადების  და გამოცემის, მოთხოვნადი პროფესიების შესაბამისი მოკლევადიანი პროფესიული საგანმანათლებლო პროგრამების განმახორციელებელი დაწესებულებების გამოვლენა/რეგისტრაციის, კვალიფიკაციის ამაღლების მიზნით, ვაკანტური ან/და პერსპექტიული სამუშაო ადგილების არსებობის შემთხვევაში, რეალურ სამუშაო გარემოში სწავლების (სტაჟირების) ორგანიზების დაფინანსების ხარჯები.</t>
  </si>
  <si>
    <t xml:space="preserve">იძულებით გადაადგილებულ პირთა – დევნილთათვის  სახლების შეძენა;  სავალალო მდგომარეობაში მყოფ დევნილთა ყოფილი კომპაქტურად ჩასახლების ობიექტების შესწავლა და შემდგომში მათი რეაბილიტაცია. </t>
  </si>
  <si>
    <t>აღნიშნული წარმოადგენს დონორის მიერ დაფინანსებულ პროექტს, ხოლო საქართველოს ოკუპირებული ტერიტორიებიდან დევნილთა, შრომის, ჯანმრთელობისა და სოციალური დაცვის სამინისტრომ უნდა გადაიხადოს პროექტის ფარგლებში განხორციელებული ნებისმიერი სერვისის, პროდუქტის ან/და სამუშაოს დამატებული ღირებულების გადასახადი.</t>
  </si>
  <si>
    <t xml:space="preserve">სახელმწიფო პროფესიულ სასწავლებლებში დევნილთა ჩარიცხვის ხელშეწყობა და ჩარიცხული დევნილების ტრანსპორტირებით უზრუნველყოფა; საცხოვრებლით უზრუნველყოფილ ბენეფიციართა სასოფლო სამეურნეო და/ან თვითდასაქმებაზე ორიენტირებული სოციალური პროექტების დაფინანსება. </t>
  </si>
  <si>
    <t xml:space="preserve">საცხოვრებლით უზრუნველყოფილ ბენეფიციართა სასოფლო სამეურნეო და/ან თვითდასაქმებაზე ორიენტირებული სოციალური პროექტების დაფინანსება. </t>
  </si>
  <si>
    <t xml:space="preserve">საქართველოში დაბრუნებული მიგრანტების დახმარების ხარჯები. </t>
  </si>
  <si>
    <t>დევნილთა ჩასახლების ადგილებში შექმნილი ამხანაგობების თანადაფინანსება და მათ მიერ შექმნილი ბინათმესაკუთრეთა ამხანაგობების განვითარების ხელშეწყობა.</t>
  </si>
  <si>
    <t>სატრანსპორტო საშუალებების დაზღვევის ხარჯი. პერსონალის დაზღვევის ხარჯი.</t>
  </si>
  <si>
    <t>პერსონალის დაზღვევის ხარჯი 50 ლარიანი პაკეტის შემთხვევაში. რეგიონების ოფისების ქირის ხარჯი.</t>
  </si>
  <si>
    <t>სატრანსპორტო საშუალებების დაზღვევის ხარჯი, საქართველოს კანონმდებლობით გათვალისწინებული გადასახადები და მოსაკრებლები, ბენეფიციარებისათვის  საზაფხულო კურორტზე დასვენების ხარჯები.</t>
  </si>
  <si>
    <t>სამუშაოს მაძიებელთა პროფესიული მომზადება, პროფესიული გადამზადება და კვალიფიკაციის ამაღლება</t>
  </si>
  <si>
    <t>პროგრამის ფარგლებში ხდება ვაქცინების შეძენა, ასევე, იმუნოგლობულინისა და სხვადასხვა სახარჯი მასალების, რომლებიც შემდგომ გადაეცემა სხვადასხვა სამედიცინო დაწესებულებებს პროგრამის მიზნების განსახორციელებლად.</t>
  </si>
  <si>
    <t>პროგრამის ფარგლებში ხდება მალარიისა და სხვა ტრანსმისიური დაავადებების გადამტანების გავრცელების (მ.შ. პრიორიტეტულია საქართველოს შავიზღვისპირა, მალარიის რისკის შემცველი სახელმწიფო საზღვრისპირა/მიმდებარე ტერიტორიები, ცენტრალური სატრანზიტო და მალარიის შესაძლო გავრცელების მაღალი რისკის ზონები) კერებში გადამტანების წინააღმდეგ პროფილაქტიკური დეზინსექციისათვის საჭირო პრეპარატების შეძენა,  რომლებიც შემდგომ გადაეცემა ადგილობრივი მმართველობის დაწესებულებებს პროგრამის მიზნების განსახორციელებლად.</t>
  </si>
  <si>
    <t>პროგრამის ფარგლებში ხდება სხვადასხვა სახარჯი მასალების შეძენა, რომლებიც შემდგომ გადაეცემა სხვადასხვა სამედიცინო დაწესებულებებს პროგრამის მიზნების განსახორციელებლად.</t>
  </si>
  <si>
    <t>სხვა სახელობის სტიპენდიებისა და გრანტების ხარჯი - პროგრამის ფარგლებში მაღალმთიან და საზღვრისპირა მუნიციპალიტეტებში შერჩეული საექიმო სპეციალობების მაძიებელთა დიპლომისშემდგომი განათლების საფასურის ხარჯი.</t>
  </si>
  <si>
    <t>საქართველოში დაბრუნებული მიგრანტებისათვის თვითდასაქმებაზე ორიენტირებული სოციალური პროექტების დაფინანსების ხარჯები.</t>
  </si>
  <si>
    <t>ეკომიგრანტებისათვის საცხოვრებელი სახლების შეძენის ხარჯი.</t>
  </si>
  <si>
    <t>ჭერს ზემოთ მოთხოვნილი თანხა განპირობებულია ეროვნული ვალუტის გაცვლითი კურსის ცვალებადობით აშშ დოლართან მიმართებაში, ასევე, რესპირატორული ინფექციების ტვირთის გათვალისწინებით, იზრდება გრიპზე აცრას დაქვემდებარებულ პირთა რაოდენობა და ვაქცინის შესასყიდი მოცულობები. 
ასევე, აცრების ეროვნულ კალენდარში შეტანილი ცვლილებების შედეგად ქვეყანამ დანერგა 1 ახალი ვაქცინა (გოგონების პაპილომა ვირუსის საწინააღმდეგოდ ასაცრელად), 18 თვის და 5 წლის ასაკში რევაქცინაციისათვის გამოყენებული 3 ვაქცინა 2020 წლის 1 ივნისიდან იცვლება უფრო მაღალი ხარისხის მრავალკომპონენტიანი ვაქცინით, რომელიც ასევე მცირედით ზრდის პროგრამის ბიუჯეტს, ასევე გაიზარდა ზოგიერთ ანტიგენზე სავალდებულო აცრას დაქვემდებარებული ჯგუფების რაოდენობა.</t>
  </si>
  <si>
    <t>ჭერს ზემოთ მოთხოვნილი თანხა განპირობებულია საზოგადოებრივი ჯანდაცვის ცენტრების გაძლიერებით დამატებითი პერსონალის დაფინანსებით, ასევე საყრდენი ბაზების გაზრდით.</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</si>
</sst>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9" x14ac:knownFonts="1">
    <font>
      <sz val="11"/>
      <color theme="1"/>
      <name val="Calibri"/>
      <family val="2"/>
      <scheme val="minor"/>
    </font>
    <font>
      <sz val="11"/>
      <color theme="1"/>
      <name val="Calibri"/>
      <family val="2"/>
      <charset val="204"/>
      <scheme val="minor"/>
    </font>
    <font>
      <b/>
      <sz val="11"/>
      <color rgb="FF000000"/>
      <name val="Sylfaen"/>
      <family val="1"/>
      <charset val="204"/>
    </font>
    <font>
      <b/>
      <sz val="11"/>
      <color rgb="FF000000"/>
      <name val="Arial"/>
      <family val="2"/>
      <charset val="204"/>
    </font>
    <font>
      <sz val="11"/>
      <color rgb="FF000000"/>
      <name val="Sylfaen"/>
      <family val="1"/>
      <charset val="204"/>
    </font>
    <font>
      <sz val="11"/>
      <color theme="1"/>
      <name val="Sylfaen"/>
      <family val="1"/>
      <charset val="204"/>
    </font>
    <font>
      <b/>
      <sz val="11"/>
      <color theme="5"/>
      <name val="Arial"/>
      <family val="2"/>
      <charset val="204"/>
    </font>
    <font>
      <b/>
      <sz val="11"/>
      <color theme="1"/>
      <name val="Calibri"/>
      <family val="2"/>
      <scheme val="minor"/>
    </font>
    <font>
      <b/>
      <sz val="11"/>
      <color rgb="FF000000"/>
      <name val="Sylfaen"/>
      <family val="1"/>
    </font>
  </fonts>
  <fills count="2">
    <fill>
      <patternFill patternType="none"/>
    </fill>
    <fill>
      <patternFill patternType="gray125"/>
    </fill>
  </fills>
  <borders count="5">
    <border>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hair">
        <color indexed="64"/>
      </bottom>
      <diagonal/>
    </border>
    <border>
      <left style="hair">
        <color indexed="64"/>
      </left>
      <right style="hair">
        <color indexed="64"/>
      </right>
      <top/>
      <bottom/>
      <diagonal/>
    </border>
  </borders>
  <cellStyleXfs count="1">
    <xf numFmtId="0" fontId="0" fillId="0" borderId="0"/>
  </cellStyleXfs>
  <cellXfs count="23">
    <xf numFmtId="0" fontId="0" fillId="0" borderId="0" xfId="0"/>
    <xf numFmtId="4" fontId="4" fillId="0" borderId="1" xfId="0" applyNumberFormat="1" applyFont="1" applyFill="1" applyBorder="1" applyAlignment="1">
      <alignment horizontal="center" vertical="center" wrapText="1"/>
    </xf>
    <xf numFmtId="0" fontId="7" fillId="0" borderId="0" xfId="0" applyFont="1"/>
    <xf numFmtId="0" fontId="2" fillId="0" borderId="1" xfId="0" applyFont="1" applyFill="1" applyBorder="1" applyAlignment="1">
      <alignment horizontal="left" vertical="center" wrapText="1"/>
    </xf>
    <xf numFmtId="0" fontId="0" fillId="0" borderId="1" xfId="0" applyFill="1" applyBorder="1"/>
    <xf numFmtId="0" fontId="5" fillId="0" borderId="2" xfId="0" applyFont="1" applyFill="1" applyBorder="1" applyAlignment="1">
      <alignment vertical="center" wrapText="1"/>
    </xf>
    <xf numFmtId="0" fontId="5" fillId="0" borderId="4" xfId="0" applyFont="1" applyFill="1" applyBorder="1" applyAlignment="1">
      <alignment vertical="center" wrapText="1"/>
    </xf>
    <xf numFmtId="0" fontId="5" fillId="0" borderId="3" xfId="0" applyFont="1" applyFill="1" applyBorder="1" applyAlignment="1">
      <alignment vertical="center" wrapText="1"/>
    </xf>
    <xf numFmtId="0" fontId="4" fillId="0" borderId="1" xfId="0" applyFont="1" applyFill="1" applyBorder="1" applyAlignment="1">
      <alignment horizontal="left" vertical="center" wrapText="1"/>
    </xf>
    <xf numFmtId="0" fontId="5" fillId="0" borderId="1" xfId="0" applyFont="1" applyFill="1" applyBorder="1" applyAlignment="1">
      <alignment horizontal="left"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2" fillId="0" borderId="1" xfId="0" applyFont="1" applyFill="1" applyBorder="1" applyAlignment="1">
      <alignment vertical="center" wrapText="1"/>
    </xf>
    <xf numFmtId="4" fontId="2" fillId="0" borderId="1" xfId="0" applyNumberFormat="1" applyFont="1" applyFill="1" applyBorder="1" applyAlignment="1">
      <alignment horizontal="center" vertical="center" wrapText="1"/>
    </xf>
    <xf numFmtId="0" fontId="1" fillId="0" borderId="1" xfId="0" applyFont="1" applyFill="1" applyBorder="1" applyAlignment="1">
      <alignment vertical="center" wrapText="1"/>
    </xf>
    <xf numFmtId="0" fontId="4" fillId="0" borderId="1" xfId="0" applyFont="1" applyFill="1" applyBorder="1" applyAlignment="1">
      <alignment horizontal="left" vertical="center" wrapText="1" indent="1"/>
    </xf>
    <xf numFmtId="0" fontId="6" fillId="0" borderId="1" xfId="0" applyFont="1" applyFill="1" applyBorder="1" applyAlignment="1">
      <alignment horizontal="center" vertical="center" wrapText="1"/>
    </xf>
    <xf numFmtId="0" fontId="2" fillId="0" borderId="1" xfId="0" applyFont="1" applyFill="1" applyBorder="1" applyAlignment="1">
      <alignment horizontal="left" vertical="center" wrapText="1" indent="1"/>
    </xf>
    <xf numFmtId="0" fontId="5" fillId="0" borderId="1" xfId="0" applyFont="1" applyFill="1" applyBorder="1" applyAlignment="1">
      <alignment vertical="center" wrapText="1"/>
    </xf>
    <xf numFmtId="4" fontId="8" fillId="0" borderId="1" xfId="0" applyNumberFormat="1" applyFont="1" applyFill="1" applyBorder="1" applyAlignment="1">
      <alignment horizontal="center" vertical="center" wrapText="1"/>
    </xf>
    <xf numFmtId="4" fontId="0" fillId="0" borderId="0" xfId="0" applyNumberFormat="1"/>
    <xf numFmtId="0" fontId="4" fillId="0" borderId="1" xfId="0" applyFont="1" applyFill="1" applyBorder="1" applyAlignment="1">
      <alignment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J98"/>
  <sheetViews>
    <sheetView tabSelected="1" view="pageBreakPreview" zoomScale="80" zoomScaleNormal="100" zoomScaleSheetLayoutView="80" workbookViewId="0">
      <selection activeCell="E66" sqref="E66"/>
    </sheetView>
  </sheetViews>
  <sheetFormatPr defaultRowHeight="15" x14ac:dyDescent="0.25"/>
  <cols>
    <col min="2" max="2" width="19.140625" customWidth="1"/>
    <col min="3" max="3" width="48.140625" customWidth="1"/>
    <col min="4" max="4" width="23.85546875" customWidth="1"/>
    <col min="5" max="5" width="82" style="22" customWidth="1"/>
    <col min="6" max="7" width="21.85546875" customWidth="1"/>
    <col min="8" max="8" width="71.7109375" style="22" customWidth="1"/>
    <col min="9" max="9" width="11" customWidth="1"/>
    <col min="10" max="10" width="11.42578125" customWidth="1"/>
  </cols>
  <sheetData>
    <row r="2" spans="2:10" ht="51.75" customHeight="1" x14ac:dyDescent="0.25">
      <c r="B2" s="10" t="s">
        <v>12</v>
      </c>
      <c r="C2" s="10" t="s">
        <v>3</v>
      </c>
      <c r="D2" s="10" t="s">
        <v>40</v>
      </c>
      <c r="E2" s="10" t="s">
        <v>2</v>
      </c>
      <c r="F2" s="10" t="s">
        <v>41</v>
      </c>
      <c r="G2" s="10" t="s">
        <v>15</v>
      </c>
      <c r="H2" s="10" t="s">
        <v>2</v>
      </c>
    </row>
    <row r="3" spans="2:10" ht="60" x14ac:dyDescent="0.25">
      <c r="B3" s="11" t="s">
        <v>18</v>
      </c>
      <c r="C3" s="12" t="s">
        <v>38</v>
      </c>
      <c r="D3" s="13">
        <f>D4+D5</f>
        <v>82586</v>
      </c>
      <c r="E3" s="14"/>
      <c r="F3" s="13">
        <f>F4+F5</f>
        <v>87419</v>
      </c>
      <c r="G3" s="13">
        <f>F3-D3</f>
        <v>4833</v>
      </c>
      <c r="H3" s="8"/>
      <c r="I3" s="20"/>
      <c r="J3" s="20"/>
    </row>
    <row r="4" spans="2:10" ht="30" x14ac:dyDescent="0.25">
      <c r="B4" s="11"/>
      <c r="C4" s="15" t="s">
        <v>16</v>
      </c>
      <c r="D4" s="1">
        <f>D7+D10+D13+D16+D19+D22+D25+D28+D31+D34+D37+D40+D43+D46+D49+D52+D55+D58+D61+D64+D67+D70+D73+D76+D79+D82+D85+D88+D91+D94+D97</f>
        <v>59798</v>
      </c>
      <c r="E4" s="14"/>
      <c r="F4" s="1">
        <f>F7+F10+F13+F16+F19+F22+F25+F28+F31+F34+F37+F40+F43+F46+F49+F52+F55+F58+F61+F64+F67+F70+F73+F76+F79+F82+F85+F88+F91+F94+F97</f>
        <v>64631</v>
      </c>
      <c r="G4" s="1">
        <f t="shared" ref="G4:G94" si="0">F4-D4</f>
        <v>4833</v>
      </c>
      <c r="H4" s="8"/>
    </row>
    <row r="5" spans="2:10" ht="30" x14ac:dyDescent="0.25">
      <c r="B5" s="11"/>
      <c r="C5" s="15" t="s">
        <v>17</v>
      </c>
      <c r="D5" s="1">
        <f>D8+D11+D14+D17+D20+D23+D26+D29+D32+D35+D38+D41+D44+D47+D50+D53+D56+D59+D62+D65+D68+D71+D74+D77+D80+D83+D86+D89+D92+D95+D98</f>
        <v>22788</v>
      </c>
      <c r="E5" s="14"/>
      <c r="F5" s="1">
        <f>F8+F11+F14+F17+F20+F23+F26+F29+F32+F35+F38+F41+F44+F47+F50+F53+F56+F59+F62+F65+F68+F71+F74+F77+F80+F83+F86+F89+F92+F95+F98</f>
        <v>22788</v>
      </c>
      <c r="G5" s="1">
        <f t="shared" si="0"/>
        <v>0</v>
      </c>
      <c r="H5" s="8"/>
    </row>
    <row r="6" spans="2:10" ht="75" customHeight="1" x14ac:dyDescent="0.25">
      <c r="B6" s="11" t="s">
        <v>19</v>
      </c>
      <c r="C6" s="12" t="s">
        <v>39</v>
      </c>
      <c r="D6" s="13">
        <f>D7+D8</f>
        <v>41</v>
      </c>
      <c r="E6" s="18"/>
      <c r="F6" s="13">
        <f>F7+F8</f>
        <v>41</v>
      </c>
      <c r="G6" s="13">
        <f t="shared" si="0"/>
        <v>0</v>
      </c>
      <c r="H6" s="8"/>
    </row>
    <row r="7" spans="2:10" ht="60" x14ac:dyDescent="0.25">
      <c r="B7" s="11"/>
      <c r="C7" s="15" t="s">
        <v>16</v>
      </c>
      <c r="D7" s="1">
        <v>41</v>
      </c>
      <c r="E7" s="18" t="s">
        <v>71</v>
      </c>
      <c r="F7" s="1">
        <v>41</v>
      </c>
      <c r="G7" s="1">
        <f t="shared" si="0"/>
        <v>0</v>
      </c>
      <c r="H7" s="8"/>
    </row>
    <row r="8" spans="2:10" ht="30" x14ac:dyDescent="0.25">
      <c r="B8" s="16"/>
      <c r="C8" s="15" t="s">
        <v>17</v>
      </c>
      <c r="D8" s="1">
        <v>0</v>
      </c>
      <c r="E8" s="18"/>
      <c r="F8" s="1">
        <v>0</v>
      </c>
      <c r="G8" s="1">
        <f t="shared" si="0"/>
        <v>0</v>
      </c>
      <c r="H8" s="8"/>
    </row>
    <row r="9" spans="2:10" ht="30" x14ac:dyDescent="0.25">
      <c r="B9" s="11" t="s">
        <v>20</v>
      </c>
      <c r="C9" s="12" t="s">
        <v>6</v>
      </c>
      <c r="D9" s="13">
        <f>D10+D11</f>
        <v>2</v>
      </c>
      <c r="E9" s="18"/>
      <c r="F9" s="13">
        <f>F10+F11</f>
        <v>2</v>
      </c>
      <c r="G9" s="13">
        <f t="shared" si="0"/>
        <v>0</v>
      </c>
      <c r="H9" s="8"/>
    </row>
    <row r="10" spans="2:10" ht="30" x14ac:dyDescent="0.25">
      <c r="B10" s="11"/>
      <c r="C10" s="15" t="s">
        <v>16</v>
      </c>
      <c r="D10" s="1">
        <v>2</v>
      </c>
      <c r="E10" s="18" t="s">
        <v>72</v>
      </c>
      <c r="F10" s="1">
        <v>2</v>
      </c>
      <c r="G10" s="1">
        <f t="shared" si="0"/>
        <v>0</v>
      </c>
      <c r="H10" s="8"/>
    </row>
    <row r="11" spans="2:10" ht="30" x14ac:dyDescent="0.25">
      <c r="B11" s="11"/>
      <c r="C11" s="15" t="s">
        <v>17</v>
      </c>
      <c r="D11" s="1">
        <v>0</v>
      </c>
      <c r="E11" s="18"/>
      <c r="F11" s="1">
        <v>0</v>
      </c>
      <c r="G11" s="1">
        <f t="shared" si="0"/>
        <v>0</v>
      </c>
      <c r="H11" s="8"/>
    </row>
    <row r="12" spans="2:10" ht="30" x14ac:dyDescent="0.25">
      <c r="B12" s="11" t="s">
        <v>42</v>
      </c>
      <c r="C12" s="12" t="s">
        <v>4</v>
      </c>
      <c r="D12" s="13">
        <f>D13+D14</f>
        <v>7</v>
      </c>
      <c r="E12" s="18"/>
      <c r="F12" s="13">
        <f>F13+F14</f>
        <v>7</v>
      </c>
      <c r="G12" s="13">
        <f t="shared" si="0"/>
        <v>0</v>
      </c>
      <c r="H12" s="8"/>
    </row>
    <row r="13" spans="2:10" ht="30" x14ac:dyDescent="0.25">
      <c r="B13" s="11"/>
      <c r="C13" s="15" t="s">
        <v>16</v>
      </c>
      <c r="D13" s="1">
        <v>7</v>
      </c>
      <c r="E13" s="18" t="s">
        <v>73</v>
      </c>
      <c r="F13" s="1">
        <v>7</v>
      </c>
      <c r="G13" s="1">
        <f t="shared" si="0"/>
        <v>0</v>
      </c>
      <c r="H13" s="8"/>
    </row>
    <row r="14" spans="2:10" ht="30" x14ac:dyDescent="0.25">
      <c r="B14" s="11"/>
      <c r="C14" s="15" t="s">
        <v>17</v>
      </c>
      <c r="D14" s="1">
        <v>0</v>
      </c>
      <c r="E14" s="18"/>
      <c r="F14" s="1">
        <v>0</v>
      </c>
      <c r="G14" s="1">
        <f t="shared" si="0"/>
        <v>0</v>
      </c>
      <c r="H14" s="8"/>
    </row>
    <row r="15" spans="2:10" ht="45" x14ac:dyDescent="0.25">
      <c r="B15" s="11" t="s">
        <v>21</v>
      </c>
      <c r="C15" s="12" t="s">
        <v>0</v>
      </c>
      <c r="D15" s="13">
        <f>D16+D17</f>
        <v>80</v>
      </c>
      <c r="E15" s="14"/>
      <c r="F15" s="13">
        <f>F16+F17</f>
        <v>80</v>
      </c>
      <c r="G15" s="13">
        <f t="shared" si="0"/>
        <v>0</v>
      </c>
      <c r="H15" s="8"/>
    </row>
    <row r="16" spans="2:10" ht="30" x14ac:dyDescent="0.25">
      <c r="B16" s="11"/>
      <c r="C16" s="15" t="s">
        <v>16</v>
      </c>
      <c r="D16" s="1">
        <v>80</v>
      </c>
      <c r="E16" s="14" t="s">
        <v>74</v>
      </c>
      <c r="F16" s="1">
        <v>80</v>
      </c>
      <c r="G16" s="1">
        <f t="shared" si="0"/>
        <v>0</v>
      </c>
      <c r="H16" s="8"/>
    </row>
    <row r="17" spans="2:8" ht="30" x14ac:dyDescent="0.25">
      <c r="B17" s="11"/>
      <c r="C17" s="15" t="s">
        <v>17</v>
      </c>
      <c r="D17" s="1">
        <v>0</v>
      </c>
      <c r="E17" s="14"/>
      <c r="F17" s="1">
        <v>0</v>
      </c>
      <c r="G17" s="1">
        <f t="shared" si="0"/>
        <v>0</v>
      </c>
      <c r="H17" s="8"/>
    </row>
    <row r="18" spans="2:8" ht="75" customHeight="1" x14ac:dyDescent="0.25">
      <c r="B18" s="11" t="s">
        <v>22</v>
      </c>
      <c r="C18" s="12" t="s">
        <v>1</v>
      </c>
      <c r="D18" s="13">
        <f>D19+D20</f>
        <v>65</v>
      </c>
      <c r="E18" s="18"/>
      <c r="F18" s="13">
        <f>F19+F20</f>
        <v>65</v>
      </c>
      <c r="G18" s="13">
        <f t="shared" si="0"/>
        <v>0</v>
      </c>
      <c r="H18" s="8"/>
    </row>
    <row r="19" spans="2:8" ht="60" x14ac:dyDescent="0.25">
      <c r="B19" s="11"/>
      <c r="C19" s="15" t="s">
        <v>16</v>
      </c>
      <c r="D19" s="1">
        <v>65</v>
      </c>
      <c r="E19" s="18" t="s">
        <v>75</v>
      </c>
      <c r="F19" s="1">
        <v>65</v>
      </c>
      <c r="G19" s="1">
        <f t="shared" si="0"/>
        <v>0</v>
      </c>
      <c r="H19" s="8"/>
    </row>
    <row r="20" spans="2:8" ht="30" x14ac:dyDescent="0.25">
      <c r="B20" s="11"/>
      <c r="C20" s="15" t="s">
        <v>17</v>
      </c>
      <c r="D20" s="1">
        <v>0</v>
      </c>
      <c r="E20" s="18"/>
      <c r="F20" s="1">
        <v>0</v>
      </c>
      <c r="G20" s="1">
        <f t="shared" si="0"/>
        <v>0</v>
      </c>
      <c r="H20" s="8"/>
    </row>
    <row r="21" spans="2:8" ht="75" customHeight="1" x14ac:dyDescent="0.25">
      <c r="B21" s="11" t="s">
        <v>23</v>
      </c>
      <c r="C21" s="12" t="s">
        <v>7</v>
      </c>
      <c r="D21" s="13">
        <f>D22+D23</f>
        <v>11</v>
      </c>
      <c r="E21" s="21"/>
      <c r="F21" s="13">
        <f>F22+F23</f>
        <v>11</v>
      </c>
      <c r="G21" s="13">
        <f t="shared" si="0"/>
        <v>0</v>
      </c>
      <c r="H21" s="8"/>
    </row>
    <row r="22" spans="2:8" ht="60" x14ac:dyDescent="0.25">
      <c r="B22" s="11"/>
      <c r="C22" s="15" t="s">
        <v>16</v>
      </c>
      <c r="D22" s="1">
        <v>11</v>
      </c>
      <c r="E22" s="21" t="s">
        <v>76</v>
      </c>
      <c r="F22" s="1">
        <v>11</v>
      </c>
      <c r="G22" s="1">
        <f t="shared" si="0"/>
        <v>0</v>
      </c>
      <c r="H22" s="8"/>
    </row>
    <row r="23" spans="2:8" ht="30" x14ac:dyDescent="0.25">
      <c r="B23" s="11"/>
      <c r="C23" s="15" t="s">
        <v>17</v>
      </c>
      <c r="D23" s="1">
        <v>0</v>
      </c>
      <c r="E23" s="21"/>
      <c r="F23" s="1">
        <v>0</v>
      </c>
      <c r="G23" s="1">
        <f t="shared" si="0"/>
        <v>0</v>
      </c>
      <c r="H23" s="8"/>
    </row>
    <row r="24" spans="2:8" ht="30" x14ac:dyDescent="0.25">
      <c r="B24" s="11" t="s">
        <v>24</v>
      </c>
      <c r="C24" s="12" t="s">
        <v>8</v>
      </c>
      <c r="D24" s="13">
        <f>D25+D26</f>
        <v>15</v>
      </c>
      <c r="E24" s="21"/>
      <c r="F24" s="13">
        <f>F25+F26</f>
        <v>87</v>
      </c>
      <c r="G24" s="13">
        <f t="shared" si="0"/>
        <v>72</v>
      </c>
      <c r="H24" s="8"/>
    </row>
    <row r="25" spans="2:8" ht="30" x14ac:dyDescent="0.25">
      <c r="B25" s="11"/>
      <c r="C25" s="15" t="s">
        <v>16</v>
      </c>
      <c r="D25" s="1">
        <v>15</v>
      </c>
      <c r="E25" s="21" t="s">
        <v>72</v>
      </c>
      <c r="F25" s="1">
        <v>87</v>
      </c>
      <c r="G25" s="1">
        <f t="shared" si="0"/>
        <v>72</v>
      </c>
      <c r="H25" s="8" t="s">
        <v>77</v>
      </c>
    </row>
    <row r="26" spans="2:8" ht="30" x14ac:dyDescent="0.25">
      <c r="B26" s="11"/>
      <c r="C26" s="15" t="s">
        <v>17</v>
      </c>
      <c r="D26" s="1">
        <v>0</v>
      </c>
      <c r="E26" s="21"/>
      <c r="F26" s="1"/>
      <c r="G26" s="1">
        <f t="shared" si="0"/>
        <v>0</v>
      </c>
      <c r="H26" s="8"/>
    </row>
    <row r="27" spans="2:8" ht="64.5" customHeight="1" x14ac:dyDescent="0.25">
      <c r="B27" s="11" t="s">
        <v>25</v>
      </c>
      <c r="C27" s="12" t="s">
        <v>43</v>
      </c>
      <c r="D27" s="13">
        <f>D28+D29</f>
        <v>0</v>
      </c>
      <c r="E27" s="5"/>
      <c r="F27" s="13">
        <f>F28+F29</f>
        <v>18</v>
      </c>
      <c r="G27" s="13">
        <f t="shared" si="0"/>
        <v>18</v>
      </c>
      <c r="H27" s="8"/>
    </row>
    <row r="28" spans="2:8" ht="39.75" customHeight="1" x14ac:dyDescent="0.25">
      <c r="B28" s="11"/>
      <c r="C28" s="15" t="s">
        <v>16</v>
      </c>
      <c r="D28" s="1">
        <v>0</v>
      </c>
      <c r="E28" s="6"/>
      <c r="F28" s="1">
        <v>18</v>
      </c>
      <c r="G28" s="1">
        <f t="shared" si="0"/>
        <v>18</v>
      </c>
      <c r="H28" s="8" t="s">
        <v>72</v>
      </c>
    </row>
    <row r="29" spans="2:8" ht="39.75" customHeight="1" x14ac:dyDescent="0.25">
      <c r="B29" s="11"/>
      <c r="C29" s="15" t="s">
        <v>17</v>
      </c>
      <c r="D29" s="1">
        <v>0</v>
      </c>
      <c r="E29" s="7"/>
      <c r="F29" s="1">
        <v>0</v>
      </c>
      <c r="G29" s="1">
        <f t="shared" si="0"/>
        <v>0</v>
      </c>
      <c r="H29" s="8"/>
    </row>
    <row r="30" spans="2:8" s="2" customFormat="1" ht="45" customHeight="1" x14ac:dyDescent="0.25">
      <c r="B30" s="11" t="s">
        <v>26</v>
      </c>
      <c r="C30" s="12" t="s">
        <v>44</v>
      </c>
      <c r="D30" s="13">
        <f>D31+D32</f>
        <v>3</v>
      </c>
      <c r="E30" s="5"/>
      <c r="F30" s="13">
        <f>F31+F32</f>
        <v>3</v>
      </c>
      <c r="G30" s="13">
        <f>F30-D30</f>
        <v>0</v>
      </c>
      <c r="H30" s="8"/>
    </row>
    <row r="31" spans="2:8" ht="30" x14ac:dyDescent="0.25">
      <c r="B31" s="11"/>
      <c r="C31" s="15" t="s">
        <v>16</v>
      </c>
      <c r="D31" s="1">
        <v>3</v>
      </c>
      <c r="E31" s="6" t="s">
        <v>78</v>
      </c>
      <c r="F31" s="1">
        <v>3</v>
      </c>
      <c r="G31" s="1">
        <f t="shared" ref="G31:G32" si="1">F31-D31</f>
        <v>0</v>
      </c>
      <c r="H31" s="8"/>
    </row>
    <row r="32" spans="2:8" ht="30" x14ac:dyDescent="0.25">
      <c r="B32" s="11"/>
      <c r="C32" s="15" t="s">
        <v>17</v>
      </c>
      <c r="D32" s="1">
        <v>0</v>
      </c>
      <c r="E32" s="7"/>
      <c r="F32" s="1">
        <v>0</v>
      </c>
      <c r="G32" s="1">
        <f t="shared" si="1"/>
        <v>0</v>
      </c>
      <c r="H32" s="8"/>
    </row>
    <row r="33" spans="2:8" ht="60" customHeight="1" x14ac:dyDescent="0.25">
      <c r="B33" s="11" t="s">
        <v>27</v>
      </c>
      <c r="C33" s="12" t="s">
        <v>9</v>
      </c>
      <c r="D33" s="13">
        <f>D34+D35</f>
        <v>4100</v>
      </c>
      <c r="E33" s="18"/>
      <c r="F33" s="13">
        <f>F34+F35</f>
        <v>4100</v>
      </c>
      <c r="G33" s="13">
        <f t="shared" si="0"/>
        <v>0</v>
      </c>
      <c r="H33" s="8"/>
    </row>
    <row r="34" spans="2:8" ht="45" x14ac:dyDescent="0.25">
      <c r="B34" s="11"/>
      <c r="C34" s="15" t="s">
        <v>16</v>
      </c>
      <c r="D34" s="1">
        <v>4100</v>
      </c>
      <c r="E34" s="18" t="s">
        <v>79</v>
      </c>
      <c r="F34" s="1">
        <v>4100</v>
      </c>
      <c r="G34" s="1">
        <f t="shared" si="0"/>
        <v>0</v>
      </c>
      <c r="H34" s="8"/>
    </row>
    <row r="35" spans="2:8" ht="30" x14ac:dyDescent="0.25">
      <c r="B35" s="11"/>
      <c r="C35" s="15" t="s">
        <v>17</v>
      </c>
      <c r="D35" s="1">
        <v>0</v>
      </c>
      <c r="E35" s="18"/>
      <c r="F35" s="1">
        <v>0</v>
      </c>
      <c r="G35" s="1">
        <f t="shared" si="0"/>
        <v>0</v>
      </c>
      <c r="H35" s="8"/>
    </row>
    <row r="36" spans="2:8" ht="60" x14ac:dyDescent="0.25">
      <c r="B36" s="11" t="s">
        <v>28</v>
      </c>
      <c r="C36" s="12" t="s">
        <v>10</v>
      </c>
      <c r="D36" s="13">
        <f>D37+D38</f>
        <v>48</v>
      </c>
      <c r="E36" s="21"/>
      <c r="F36" s="13">
        <f>F37+F38</f>
        <v>48</v>
      </c>
      <c r="G36" s="13">
        <f t="shared" si="0"/>
        <v>0</v>
      </c>
      <c r="H36" s="8"/>
    </row>
    <row r="37" spans="2:8" ht="45" x14ac:dyDescent="0.25">
      <c r="B37" s="11"/>
      <c r="C37" s="15" t="s">
        <v>16</v>
      </c>
      <c r="D37" s="1">
        <v>48</v>
      </c>
      <c r="E37" s="21" t="s">
        <v>91</v>
      </c>
      <c r="F37" s="1">
        <v>48</v>
      </c>
      <c r="G37" s="1">
        <f t="shared" si="0"/>
        <v>0</v>
      </c>
      <c r="H37" s="8"/>
    </row>
    <row r="38" spans="2:8" ht="30" x14ac:dyDescent="0.25">
      <c r="B38" s="11"/>
      <c r="C38" s="15" t="s">
        <v>17</v>
      </c>
      <c r="D38" s="1">
        <v>0</v>
      </c>
      <c r="E38" s="21"/>
      <c r="F38" s="1">
        <v>0</v>
      </c>
      <c r="G38" s="1">
        <f t="shared" si="0"/>
        <v>0</v>
      </c>
      <c r="H38" s="8"/>
    </row>
    <row r="39" spans="2:8" s="2" customFormat="1" ht="27" customHeight="1" x14ac:dyDescent="0.25">
      <c r="B39" s="11" t="s">
        <v>45</v>
      </c>
      <c r="C39" s="12" t="s">
        <v>46</v>
      </c>
      <c r="D39" s="19">
        <f>D40+D41</f>
        <v>27650</v>
      </c>
      <c r="E39" s="3"/>
      <c r="F39" s="13">
        <f t="shared" ref="F39:G39" si="2">F40+F41</f>
        <v>31406</v>
      </c>
      <c r="G39" s="13">
        <f t="shared" si="2"/>
        <v>3756</v>
      </c>
      <c r="H39" s="8"/>
    </row>
    <row r="40" spans="2:8" ht="195" x14ac:dyDescent="0.25">
      <c r="B40" s="11"/>
      <c r="C40" s="15" t="s">
        <v>16</v>
      </c>
      <c r="D40" s="1">
        <v>27650</v>
      </c>
      <c r="E40" s="8" t="s">
        <v>93</v>
      </c>
      <c r="F40" s="1">
        <v>31406</v>
      </c>
      <c r="G40" s="1">
        <f t="shared" si="0"/>
        <v>3756</v>
      </c>
      <c r="H40" s="8" t="s">
        <v>99</v>
      </c>
    </row>
    <row r="41" spans="2:8" ht="30" x14ac:dyDescent="0.25">
      <c r="B41" s="11"/>
      <c r="C41" s="15" t="s">
        <v>17</v>
      </c>
      <c r="D41" s="1"/>
      <c r="E41" s="8"/>
      <c r="F41" s="1"/>
      <c r="G41" s="1">
        <f t="shared" si="0"/>
        <v>0</v>
      </c>
      <c r="H41" s="8"/>
    </row>
    <row r="42" spans="2:8" s="2" customFormat="1" ht="34.5" customHeight="1" x14ac:dyDescent="0.25">
      <c r="B42" s="11" t="s">
        <v>47</v>
      </c>
      <c r="C42" s="12" t="s">
        <v>48</v>
      </c>
      <c r="D42" s="13">
        <f>D43+D44</f>
        <v>725</v>
      </c>
      <c r="E42" s="3"/>
      <c r="F42" s="13">
        <f t="shared" ref="F42:G42" si="3">F43+F44</f>
        <v>1652</v>
      </c>
      <c r="G42" s="13">
        <f t="shared" si="3"/>
        <v>927</v>
      </c>
      <c r="H42" s="8"/>
    </row>
    <row r="43" spans="2:8" ht="120" x14ac:dyDescent="0.25">
      <c r="B43" s="11"/>
      <c r="C43" s="15" t="s">
        <v>16</v>
      </c>
      <c r="D43" s="1">
        <v>725</v>
      </c>
      <c r="E43" s="8" t="s">
        <v>94</v>
      </c>
      <c r="F43" s="1">
        <v>1652</v>
      </c>
      <c r="G43" s="1">
        <f t="shared" si="0"/>
        <v>927</v>
      </c>
      <c r="H43" s="8" t="s">
        <v>100</v>
      </c>
    </row>
    <row r="44" spans="2:8" ht="30" x14ac:dyDescent="0.25">
      <c r="B44" s="11"/>
      <c r="C44" s="15" t="s">
        <v>17</v>
      </c>
      <c r="D44" s="1"/>
      <c r="E44" s="8"/>
      <c r="F44" s="1"/>
      <c r="G44" s="1">
        <f t="shared" si="0"/>
        <v>0</v>
      </c>
      <c r="H44" s="8"/>
    </row>
    <row r="45" spans="2:8" s="2" customFormat="1" ht="34.5" customHeight="1" x14ac:dyDescent="0.25">
      <c r="B45" s="11" t="s">
        <v>49</v>
      </c>
      <c r="C45" s="12" t="s">
        <v>50</v>
      </c>
      <c r="D45" s="13">
        <f>D46+D47</f>
        <v>5935</v>
      </c>
      <c r="E45" s="3"/>
      <c r="F45" s="13">
        <f t="shared" ref="F45:G45" si="4">F46+F47</f>
        <v>5935</v>
      </c>
      <c r="G45" s="13">
        <f t="shared" si="4"/>
        <v>0</v>
      </c>
      <c r="H45" s="8"/>
    </row>
    <row r="46" spans="2:8" ht="45" x14ac:dyDescent="0.25">
      <c r="B46" s="11"/>
      <c r="C46" s="15" t="s">
        <v>16</v>
      </c>
      <c r="D46" s="1">
        <v>5935</v>
      </c>
      <c r="E46" s="8" t="s">
        <v>95</v>
      </c>
      <c r="F46" s="1">
        <v>5935</v>
      </c>
      <c r="G46" s="1">
        <f t="shared" si="0"/>
        <v>0</v>
      </c>
      <c r="H46" s="8"/>
    </row>
    <row r="47" spans="2:8" ht="30" x14ac:dyDescent="0.25">
      <c r="B47" s="11"/>
      <c r="C47" s="15" t="s">
        <v>17</v>
      </c>
      <c r="D47" s="1"/>
      <c r="E47" s="8"/>
      <c r="F47" s="1"/>
      <c r="G47" s="1">
        <f t="shared" si="0"/>
        <v>0</v>
      </c>
      <c r="H47" s="8"/>
    </row>
    <row r="48" spans="2:8" s="2" customFormat="1" ht="71.25" customHeight="1" x14ac:dyDescent="0.25">
      <c r="B48" s="11" t="s">
        <v>51</v>
      </c>
      <c r="C48" s="12" t="s">
        <v>52</v>
      </c>
      <c r="D48" s="13">
        <f>D49+D50</f>
        <v>1682</v>
      </c>
      <c r="E48" s="3"/>
      <c r="F48" s="13">
        <f t="shared" ref="F48" si="5">F49+F50</f>
        <v>1682</v>
      </c>
      <c r="G48" s="13">
        <f t="shared" ref="G48" si="6">G49+G50</f>
        <v>0</v>
      </c>
      <c r="H48" s="8"/>
    </row>
    <row r="49" spans="2:8" ht="45" x14ac:dyDescent="0.25">
      <c r="B49" s="11"/>
      <c r="C49" s="15" t="s">
        <v>16</v>
      </c>
      <c r="D49" s="1">
        <v>1682</v>
      </c>
      <c r="E49" s="8" t="s">
        <v>95</v>
      </c>
      <c r="F49" s="1">
        <v>1682</v>
      </c>
      <c r="G49" s="1">
        <f t="shared" si="0"/>
        <v>0</v>
      </c>
      <c r="H49" s="8"/>
    </row>
    <row r="50" spans="2:8" ht="30" x14ac:dyDescent="0.25">
      <c r="B50" s="11"/>
      <c r="C50" s="15" t="s">
        <v>17</v>
      </c>
      <c r="D50" s="1"/>
      <c r="E50" s="8"/>
      <c r="F50" s="1"/>
      <c r="G50" s="1">
        <f t="shared" si="0"/>
        <v>0</v>
      </c>
      <c r="H50" s="8"/>
    </row>
    <row r="51" spans="2:8" s="2" customFormat="1" ht="71.25" customHeight="1" x14ac:dyDescent="0.25">
      <c r="B51" s="11" t="s">
        <v>53</v>
      </c>
      <c r="C51" s="12" t="s">
        <v>54</v>
      </c>
      <c r="D51" s="13">
        <f>D52+D53</f>
        <v>3025</v>
      </c>
      <c r="E51" s="3"/>
      <c r="F51" s="13">
        <f t="shared" ref="F51" si="7">F52+F53</f>
        <v>3025</v>
      </c>
      <c r="G51" s="13">
        <f t="shared" ref="G51" si="8">G52+G53</f>
        <v>0</v>
      </c>
      <c r="H51" s="8"/>
    </row>
    <row r="52" spans="2:8" ht="45" x14ac:dyDescent="0.25">
      <c r="B52" s="11"/>
      <c r="C52" s="15" t="s">
        <v>16</v>
      </c>
      <c r="D52" s="1">
        <v>3025</v>
      </c>
      <c r="E52" s="8" t="s">
        <v>95</v>
      </c>
      <c r="F52" s="1">
        <v>3025</v>
      </c>
      <c r="G52" s="1">
        <f t="shared" si="0"/>
        <v>0</v>
      </c>
      <c r="H52" s="8"/>
    </row>
    <row r="53" spans="2:8" ht="30" x14ac:dyDescent="0.25">
      <c r="B53" s="11"/>
      <c r="C53" s="15" t="s">
        <v>17</v>
      </c>
      <c r="D53" s="1"/>
      <c r="E53" s="8"/>
      <c r="F53" s="1"/>
      <c r="G53" s="1">
        <f t="shared" si="0"/>
        <v>0</v>
      </c>
      <c r="H53" s="8"/>
    </row>
    <row r="54" spans="2:8" s="2" customFormat="1" ht="71.25" customHeight="1" x14ac:dyDescent="0.25">
      <c r="B54" s="11" t="s">
        <v>55</v>
      </c>
      <c r="C54" s="12" t="s">
        <v>56</v>
      </c>
      <c r="D54" s="13">
        <f>D55+D56</f>
        <v>2590</v>
      </c>
      <c r="E54" s="3"/>
      <c r="F54" s="13">
        <f t="shared" ref="F54" si="9">F55+F56</f>
        <v>2590</v>
      </c>
      <c r="G54" s="13">
        <f t="shared" ref="G54" si="10">G55+G56</f>
        <v>0</v>
      </c>
      <c r="H54" s="8"/>
    </row>
    <row r="55" spans="2:8" ht="45" x14ac:dyDescent="0.25">
      <c r="B55" s="11"/>
      <c r="C55" s="15" t="s">
        <v>16</v>
      </c>
      <c r="D55" s="1">
        <v>2590</v>
      </c>
      <c r="E55" s="8" t="s">
        <v>95</v>
      </c>
      <c r="F55" s="1">
        <v>2590</v>
      </c>
      <c r="G55" s="1">
        <f t="shared" si="0"/>
        <v>0</v>
      </c>
      <c r="H55" s="8"/>
    </row>
    <row r="56" spans="2:8" ht="30" x14ac:dyDescent="0.25">
      <c r="B56" s="11"/>
      <c r="C56" s="15" t="s">
        <v>17</v>
      </c>
      <c r="D56" s="1"/>
      <c r="E56" s="8"/>
      <c r="F56" s="1"/>
      <c r="G56" s="1">
        <f t="shared" si="0"/>
        <v>0</v>
      </c>
      <c r="H56" s="8"/>
    </row>
    <row r="57" spans="2:8" s="2" customFormat="1" ht="126.75" customHeight="1" x14ac:dyDescent="0.25">
      <c r="B57" s="11" t="s">
        <v>57</v>
      </c>
      <c r="C57" s="12" t="s">
        <v>58</v>
      </c>
      <c r="D57" s="13">
        <f>D58+D59</f>
        <v>3100</v>
      </c>
      <c r="E57" s="3"/>
      <c r="F57" s="13">
        <f t="shared" ref="F57:G57" si="11">F58+F59</f>
        <v>3100</v>
      </c>
      <c r="G57" s="13">
        <f t="shared" si="11"/>
        <v>0</v>
      </c>
      <c r="H57" s="8"/>
    </row>
    <row r="58" spans="2:8" ht="45" x14ac:dyDescent="0.25">
      <c r="B58" s="11"/>
      <c r="C58" s="15" t="s">
        <v>16</v>
      </c>
      <c r="D58" s="1">
        <v>3100</v>
      </c>
      <c r="E58" s="8" t="s">
        <v>95</v>
      </c>
      <c r="F58" s="1">
        <v>3100</v>
      </c>
      <c r="G58" s="1">
        <f t="shared" si="0"/>
        <v>0</v>
      </c>
      <c r="H58" s="8"/>
    </row>
    <row r="59" spans="2:8" ht="30" x14ac:dyDescent="0.25">
      <c r="B59" s="11"/>
      <c r="C59" s="15" t="s">
        <v>17</v>
      </c>
      <c r="D59" s="1"/>
      <c r="E59" s="8"/>
      <c r="F59" s="1"/>
      <c r="G59" s="1">
        <f t="shared" si="0"/>
        <v>0</v>
      </c>
      <c r="H59" s="8"/>
    </row>
    <row r="60" spans="2:8" s="2" customFormat="1" ht="93" customHeight="1" x14ac:dyDescent="0.25">
      <c r="B60" s="11" t="s">
        <v>59</v>
      </c>
      <c r="C60" s="12" t="s">
        <v>60</v>
      </c>
      <c r="D60" s="13">
        <f>D61+D62</f>
        <v>374</v>
      </c>
      <c r="E60" s="3"/>
      <c r="F60" s="13">
        <f t="shared" ref="F60" si="12">F61+F62</f>
        <v>374</v>
      </c>
      <c r="G60" s="13">
        <f t="shared" ref="G60" si="13">G61+G62</f>
        <v>0</v>
      </c>
      <c r="H60" s="8"/>
    </row>
    <row r="61" spans="2:8" ht="45" x14ac:dyDescent="0.25">
      <c r="B61" s="11"/>
      <c r="C61" s="15" t="s">
        <v>16</v>
      </c>
      <c r="D61" s="1">
        <v>374</v>
      </c>
      <c r="E61" s="8" t="s">
        <v>95</v>
      </c>
      <c r="F61" s="1">
        <v>374</v>
      </c>
      <c r="G61" s="1">
        <f t="shared" si="0"/>
        <v>0</v>
      </c>
      <c r="H61" s="8"/>
    </row>
    <row r="62" spans="2:8" ht="30" x14ac:dyDescent="0.25">
      <c r="B62" s="11"/>
      <c r="C62" s="15" t="s">
        <v>17</v>
      </c>
      <c r="D62" s="1"/>
      <c r="E62" s="8"/>
      <c r="F62" s="1"/>
      <c r="G62" s="1">
        <f t="shared" si="0"/>
        <v>0</v>
      </c>
      <c r="H62" s="8"/>
    </row>
    <row r="63" spans="2:8" s="2" customFormat="1" ht="34.5" customHeight="1" x14ac:dyDescent="0.25">
      <c r="B63" s="11" t="s">
        <v>29</v>
      </c>
      <c r="C63" s="17" t="s">
        <v>30</v>
      </c>
      <c r="D63" s="13">
        <f>D64+D65</f>
        <v>200</v>
      </c>
      <c r="E63" s="3"/>
      <c r="F63" s="13">
        <f>F64+F65</f>
        <v>200</v>
      </c>
      <c r="G63" s="13">
        <f>F63-D63</f>
        <v>0</v>
      </c>
      <c r="H63" s="8"/>
    </row>
    <row r="64" spans="2:8" ht="45" x14ac:dyDescent="0.25">
      <c r="B64" s="11"/>
      <c r="C64" s="15" t="s">
        <v>16</v>
      </c>
      <c r="D64" s="1">
        <v>200</v>
      </c>
      <c r="E64" s="8" t="s">
        <v>95</v>
      </c>
      <c r="F64" s="1">
        <v>200</v>
      </c>
      <c r="G64" s="1">
        <f t="shared" ref="G64:G68" si="14">F64-D64</f>
        <v>0</v>
      </c>
      <c r="H64" s="8"/>
    </row>
    <row r="65" spans="2:8" ht="30" x14ac:dyDescent="0.25">
      <c r="B65" s="11"/>
      <c r="C65" s="15" t="s">
        <v>17</v>
      </c>
      <c r="D65" s="1">
        <v>0</v>
      </c>
      <c r="E65" s="8"/>
      <c r="F65" s="1">
        <v>0</v>
      </c>
      <c r="G65" s="1">
        <f t="shared" si="14"/>
        <v>0</v>
      </c>
      <c r="H65" s="8"/>
    </row>
    <row r="66" spans="2:8" s="2" customFormat="1" ht="87.75" customHeight="1" x14ac:dyDescent="0.25">
      <c r="B66" s="11" t="s">
        <v>61</v>
      </c>
      <c r="C66" s="17" t="s">
        <v>62</v>
      </c>
      <c r="D66" s="13">
        <f>D67+D68</f>
        <v>1340</v>
      </c>
      <c r="E66" s="3"/>
      <c r="F66" s="13">
        <f t="shared" ref="F66:G66" si="15">F67+F68</f>
        <v>1340</v>
      </c>
      <c r="G66" s="13">
        <f t="shared" si="15"/>
        <v>0</v>
      </c>
      <c r="H66" s="8"/>
    </row>
    <row r="67" spans="2:8" ht="45" x14ac:dyDescent="0.25">
      <c r="B67" s="11"/>
      <c r="C67" s="15" t="s">
        <v>16</v>
      </c>
      <c r="D67" s="1">
        <v>1340</v>
      </c>
      <c r="E67" s="8" t="s">
        <v>95</v>
      </c>
      <c r="F67" s="1">
        <v>1340</v>
      </c>
      <c r="G67" s="1">
        <f t="shared" si="14"/>
        <v>0</v>
      </c>
      <c r="H67" s="8"/>
    </row>
    <row r="68" spans="2:8" ht="30" x14ac:dyDescent="0.25">
      <c r="B68" s="11"/>
      <c r="C68" s="15" t="s">
        <v>17</v>
      </c>
      <c r="D68" s="1"/>
      <c r="E68" s="8"/>
      <c r="F68" s="1"/>
      <c r="G68" s="1">
        <f t="shared" si="14"/>
        <v>0</v>
      </c>
      <c r="H68" s="8"/>
    </row>
    <row r="69" spans="2:8" ht="63" customHeight="1" x14ac:dyDescent="0.25">
      <c r="B69" s="11" t="s">
        <v>64</v>
      </c>
      <c r="C69" s="12" t="s">
        <v>63</v>
      </c>
      <c r="D69" s="13">
        <f>D70+D71</f>
        <v>3565</v>
      </c>
      <c r="E69" s="18"/>
      <c r="F69" s="13">
        <f>F70+F71</f>
        <v>3565</v>
      </c>
      <c r="G69" s="13">
        <f t="shared" si="0"/>
        <v>0</v>
      </c>
      <c r="H69" s="8"/>
    </row>
    <row r="70" spans="2:8" ht="45" x14ac:dyDescent="0.25">
      <c r="B70" s="11"/>
      <c r="C70" s="15" t="s">
        <v>16</v>
      </c>
      <c r="D70" s="1">
        <v>3565</v>
      </c>
      <c r="E70" s="18" t="s">
        <v>80</v>
      </c>
      <c r="F70" s="1">
        <v>3565</v>
      </c>
      <c r="G70" s="1">
        <f t="shared" si="0"/>
        <v>0</v>
      </c>
      <c r="H70" s="8"/>
    </row>
    <row r="71" spans="2:8" ht="30" x14ac:dyDescent="0.25">
      <c r="B71" s="11"/>
      <c r="C71" s="15" t="s">
        <v>17</v>
      </c>
      <c r="D71" s="1">
        <v>0</v>
      </c>
      <c r="E71" s="18"/>
      <c r="F71" s="1">
        <v>0</v>
      </c>
      <c r="G71" s="1">
        <f t="shared" si="0"/>
        <v>0</v>
      </c>
      <c r="H71" s="8"/>
    </row>
    <row r="72" spans="2:8" ht="75" customHeight="1" x14ac:dyDescent="0.25">
      <c r="B72" s="11" t="s">
        <v>31</v>
      </c>
      <c r="C72" s="12" t="s">
        <v>5</v>
      </c>
      <c r="D72" s="13">
        <f>D73+D74</f>
        <v>60</v>
      </c>
      <c r="E72" s="18"/>
      <c r="F72" s="13">
        <f>F73+F74</f>
        <v>60</v>
      </c>
      <c r="G72" s="13">
        <f t="shared" si="0"/>
        <v>0</v>
      </c>
      <c r="H72" s="8"/>
    </row>
    <row r="73" spans="2:8" ht="60" x14ac:dyDescent="0.25">
      <c r="B73" s="11"/>
      <c r="C73" s="15" t="s">
        <v>16</v>
      </c>
      <c r="D73" s="1">
        <v>60</v>
      </c>
      <c r="E73" s="18" t="s">
        <v>96</v>
      </c>
      <c r="F73" s="1">
        <v>60</v>
      </c>
      <c r="G73" s="1">
        <f t="shared" si="0"/>
        <v>0</v>
      </c>
      <c r="H73" s="8"/>
    </row>
    <row r="74" spans="2:8" ht="30" x14ac:dyDescent="0.25">
      <c r="B74" s="11"/>
      <c r="C74" s="15" t="s">
        <v>17</v>
      </c>
      <c r="D74" s="1">
        <v>0</v>
      </c>
      <c r="E74" s="18"/>
      <c r="F74" s="1">
        <v>0</v>
      </c>
      <c r="G74" s="1">
        <f t="shared" si="0"/>
        <v>0</v>
      </c>
      <c r="H74" s="8"/>
    </row>
    <row r="75" spans="2:8" ht="56.25" customHeight="1" x14ac:dyDescent="0.25">
      <c r="B75" s="11" t="s">
        <v>32</v>
      </c>
      <c r="C75" s="12" t="s">
        <v>11</v>
      </c>
      <c r="D75" s="13">
        <f>D76+D77</f>
        <v>50</v>
      </c>
      <c r="E75" s="18"/>
      <c r="F75" s="13">
        <f>F76+F77</f>
        <v>50</v>
      </c>
      <c r="G75" s="13">
        <f t="shared" si="0"/>
        <v>0</v>
      </c>
      <c r="H75" s="8"/>
    </row>
    <row r="76" spans="2:8" ht="75" x14ac:dyDescent="0.25">
      <c r="B76" s="11"/>
      <c r="C76" s="15" t="s">
        <v>16</v>
      </c>
      <c r="D76" s="1">
        <v>50</v>
      </c>
      <c r="E76" s="18" t="s">
        <v>81</v>
      </c>
      <c r="F76" s="1">
        <v>50</v>
      </c>
      <c r="G76" s="1">
        <f t="shared" si="0"/>
        <v>0</v>
      </c>
      <c r="H76" s="8"/>
    </row>
    <row r="77" spans="2:8" ht="30" x14ac:dyDescent="0.25">
      <c r="B77" s="11"/>
      <c r="C77" s="15" t="s">
        <v>17</v>
      </c>
      <c r="D77" s="1">
        <v>0</v>
      </c>
      <c r="E77" s="18"/>
      <c r="F77" s="1">
        <v>0</v>
      </c>
      <c r="G77" s="1">
        <f t="shared" si="0"/>
        <v>0</v>
      </c>
      <c r="H77" s="8"/>
    </row>
    <row r="78" spans="2:8" ht="56.25" customHeight="1" x14ac:dyDescent="0.25">
      <c r="B78" s="11" t="s">
        <v>69</v>
      </c>
      <c r="C78" s="12" t="s">
        <v>70</v>
      </c>
      <c r="D78" s="13">
        <f>D79+D80</f>
        <v>150</v>
      </c>
      <c r="E78" s="9"/>
      <c r="F78" s="13">
        <f>F79+F80</f>
        <v>210</v>
      </c>
      <c r="G78" s="13">
        <f t="shared" ref="G78" si="16">F78-D78</f>
        <v>60</v>
      </c>
      <c r="H78" s="8"/>
    </row>
    <row r="79" spans="2:8" ht="37.5" customHeight="1" x14ac:dyDescent="0.25">
      <c r="B79" s="11"/>
      <c r="C79" s="15" t="s">
        <v>16</v>
      </c>
      <c r="D79" s="1">
        <v>150</v>
      </c>
      <c r="E79" s="9" t="s">
        <v>89</v>
      </c>
      <c r="F79" s="1">
        <v>210</v>
      </c>
      <c r="G79" s="1">
        <f t="shared" si="0"/>
        <v>60</v>
      </c>
      <c r="H79" s="8" t="s">
        <v>90</v>
      </c>
    </row>
    <row r="80" spans="2:8" ht="30" x14ac:dyDescent="0.25">
      <c r="B80" s="11"/>
      <c r="C80" s="15" t="s">
        <v>17</v>
      </c>
      <c r="D80" s="1"/>
      <c r="E80" s="9"/>
      <c r="F80" s="1"/>
      <c r="G80" s="1">
        <f t="shared" si="0"/>
        <v>0</v>
      </c>
      <c r="H80" s="8"/>
    </row>
    <row r="81" spans="2:8" ht="45" x14ac:dyDescent="0.25">
      <c r="B81" s="11" t="s">
        <v>33</v>
      </c>
      <c r="C81" s="12" t="s">
        <v>92</v>
      </c>
      <c r="D81" s="13">
        <f>D82+D83</f>
        <v>2090</v>
      </c>
      <c r="E81" s="18"/>
      <c r="F81" s="13">
        <f>F82+F83</f>
        <v>2090</v>
      </c>
      <c r="G81" s="13">
        <f t="shared" si="0"/>
        <v>0</v>
      </c>
      <c r="H81" s="8"/>
    </row>
    <row r="82" spans="2:8" ht="135" x14ac:dyDescent="0.25">
      <c r="B82" s="11"/>
      <c r="C82" s="15" t="s">
        <v>16</v>
      </c>
      <c r="D82" s="1">
        <f>100+1990</f>
        <v>2090</v>
      </c>
      <c r="E82" s="18" t="s">
        <v>82</v>
      </c>
      <c r="F82" s="1">
        <v>2090</v>
      </c>
      <c r="G82" s="1">
        <f t="shared" si="0"/>
        <v>0</v>
      </c>
      <c r="H82" s="8"/>
    </row>
    <row r="83" spans="2:8" ht="30" x14ac:dyDescent="0.25">
      <c r="B83" s="4"/>
      <c r="C83" s="15" t="s">
        <v>17</v>
      </c>
      <c r="D83" s="1">
        <f>1990-1990</f>
        <v>0</v>
      </c>
      <c r="E83" s="18"/>
      <c r="F83" s="1">
        <v>0</v>
      </c>
      <c r="G83" s="1">
        <f t="shared" si="0"/>
        <v>0</v>
      </c>
      <c r="H83" s="8"/>
    </row>
    <row r="84" spans="2:8" ht="51" customHeight="1" x14ac:dyDescent="0.25">
      <c r="B84" s="11" t="s">
        <v>65</v>
      </c>
      <c r="C84" s="12" t="s">
        <v>66</v>
      </c>
      <c r="D84" s="13">
        <f>D85+D86</f>
        <v>508</v>
      </c>
      <c r="E84" s="18"/>
      <c r="F84" s="13">
        <f t="shared" ref="F84:G84" si="17">F85+F86</f>
        <v>508</v>
      </c>
      <c r="G84" s="13">
        <f t="shared" si="17"/>
        <v>0</v>
      </c>
      <c r="H84" s="8"/>
    </row>
    <row r="85" spans="2:8" ht="30" x14ac:dyDescent="0.25">
      <c r="B85" s="4"/>
      <c r="C85" s="15" t="s">
        <v>16</v>
      </c>
      <c r="D85" s="1">
        <v>200</v>
      </c>
      <c r="E85" s="9" t="s">
        <v>87</v>
      </c>
      <c r="F85" s="1">
        <v>200</v>
      </c>
      <c r="G85" s="1">
        <f t="shared" si="0"/>
        <v>0</v>
      </c>
      <c r="H85" s="8"/>
    </row>
    <row r="86" spans="2:8" ht="30" x14ac:dyDescent="0.25">
      <c r="B86" s="4"/>
      <c r="C86" s="15" t="s">
        <v>17</v>
      </c>
      <c r="D86" s="1">
        <v>308</v>
      </c>
      <c r="E86" s="9" t="s">
        <v>97</v>
      </c>
      <c r="F86" s="1">
        <v>308</v>
      </c>
      <c r="G86" s="1">
        <f t="shared" si="0"/>
        <v>0</v>
      </c>
      <c r="H86" s="8"/>
    </row>
    <row r="87" spans="2:8" ht="28.5" customHeight="1" x14ac:dyDescent="0.25">
      <c r="B87" s="11" t="s">
        <v>34</v>
      </c>
      <c r="C87" s="12" t="s">
        <v>13</v>
      </c>
      <c r="D87" s="13">
        <f>D88+D89</f>
        <v>6700</v>
      </c>
      <c r="E87" s="18"/>
      <c r="F87" s="13">
        <f>F88+F89</f>
        <v>6700</v>
      </c>
      <c r="G87" s="13">
        <f t="shared" si="0"/>
        <v>0</v>
      </c>
      <c r="H87" s="8"/>
    </row>
    <row r="88" spans="2:8" ht="30" x14ac:dyDescent="0.25">
      <c r="B88" s="4"/>
      <c r="C88" s="15" t="s">
        <v>16</v>
      </c>
      <c r="D88" s="1">
        <v>0</v>
      </c>
      <c r="E88" s="18"/>
      <c r="F88" s="1">
        <v>0</v>
      </c>
      <c r="G88" s="1">
        <f t="shared" si="0"/>
        <v>0</v>
      </c>
      <c r="H88" s="8"/>
    </row>
    <row r="89" spans="2:8" ht="30" x14ac:dyDescent="0.25">
      <c r="B89" s="4"/>
      <c r="C89" s="15" t="s">
        <v>17</v>
      </c>
      <c r="D89" s="1">
        <v>6700</v>
      </c>
      <c r="E89" s="5" t="s">
        <v>98</v>
      </c>
      <c r="F89" s="1">
        <v>6700</v>
      </c>
      <c r="G89" s="1">
        <f t="shared" si="0"/>
        <v>0</v>
      </c>
      <c r="H89" s="8"/>
    </row>
    <row r="90" spans="2:8" ht="60" customHeight="1" x14ac:dyDescent="0.25">
      <c r="B90" s="11" t="s">
        <v>35</v>
      </c>
      <c r="C90" s="12" t="s">
        <v>14</v>
      </c>
      <c r="D90" s="13">
        <f>D91+D92</f>
        <v>15500</v>
      </c>
      <c r="E90" s="5"/>
      <c r="F90" s="13">
        <f>F91+F92</f>
        <v>15500</v>
      </c>
      <c r="G90" s="13">
        <f t="shared" si="0"/>
        <v>0</v>
      </c>
      <c r="H90" s="8"/>
    </row>
    <row r="91" spans="2:8" ht="45" x14ac:dyDescent="0.25">
      <c r="B91" s="4"/>
      <c r="C91" s="15" t="s">
        <v>16</v>
      </c>
      <c r="D91" s="1">
        <v>500</v>
      </c>
      <c r="E91" s="9" t="s">
        <v>88</v>
      </c>
      <c r="F91" s="1">
        <v>500</v>
      </c>
      <c r="G91" s="1">
        <f t="shared" si="0"/>
        <v>0</v>
      </c>
      <c r="H91" s="8"/>
    </row>
    <row r="92" spans="2:8" ht="45" x14ac:dyDescent="0.25">
      <c r="B92" s="4"/>
      <c r="C92" s="15" t="s">
        <v>17</v>
      </c>
      <c r="D92" s="1">
        <v>15000</v>
      </c>
      <c r="E92" s="9" t="s">
        <v>83</v>
      </c>
      <c r="F92" s="1">
        <v>15000</v>
      </c>
      <c r="G92" s="1">
        <f t="shared" si="0"/>
        <v>0</v>
      </c>
      <c r="H92" s="8"/>
    </row>
    <row r="93" spans="2:8" ht="60" customHeight="1" x14ac:dyDescent="0.25">
      <c r="B93" s="11" t="s">
        <v>67</v>
      </c>
      <c r="C93" s="12" t="s">
        <v>68</v>
      </c>
      <c r="D93" s="13">
        <f>D94+D95</f>
        <v>1080</v>
      </c>
      <c r="E93" s="9"/>
      <c r="F93" s="13">
        <f t="shared" ref="F93:G93" si="18">F94+F95</f>
        <v>1080</v>
      </c>
      <c r="G93" s="13">
        <f t="shared" si="18"/>
        <v>0</v>
      </c>
      <c r="H93" s="8"/>
    </row>
    <row r="94" spans="2:8" ht="60" x14ac:dyDescent="0.25">
      <c r="B94" s="4"/>
      <c r="C94" s="15" t="s">
        <v>16</v>
      </c>
      <c r="D94" s="1">
        <v>300</v>
      </c>
      <c r="E94" s="9" t="s">
        <v>85</v>
      </c>
      <c r="F94" s="1">
        <v>300</v>
      </c>
      <c r="G94" s="1">
        <f t="shared" si="0"/>
        <v>0</v>
      </c>
      <c r="H94" s="8"/>
    </row>
    <row r="95" spans="2:8" ht="30" x14ac:dyDescent="0.25">
      <c r="B95" s="4"/>
      <c r="C95" s="15" t="s">
        <v>17</v>
      </c>
      <c r="D95" s="1">
        <v>780</v>
      </c>
      <c r="E95" s="9" t="s">
        <v>86</v>
      </c>
      <c r="F95" s="1">
        <v>780</v>
      </c>
      <c r="G95" s="1">
        <f t="shared" ref="G95" si="19">F95-D95</f>
        <v>0</v>
      </c>
      <c r="H95" s="8"/>
    </row>
    <row r="96" spans="2:8" ht="60" customHeight="1" x14ac:dyDescent="0.25">
      <c r="B96" s="11" t="s">
        <v>36</v>
      </c>
      <c r="C96" s="12" t="s">
        <v>37</v>
      </c>
      <c r="D96" s="13">
        <f>D97+D98</f>
        <v>1890</v>
      </c>
      <c r="E96" s="18"/>
      <c r="F96" s="13">
        <f>F97+F98</f>
        <v>1890</v>
      </c>
      <c r="G96" s="13">
        <f t="shared" ref="G96:G98" si="20">F96-D96</f>
        <v>0</v>
      </c>
      <c r="H96" s="8"/>
    </row>
    <row r="97" spans="2:8" ht="75" x14ac:dyDescent="0.25">
      <c r="B97" s="4"/>
      <c r="C97" s="15" t="s">
        <v>16</v>
      </c>
      <c r="D97" s="1">
        <v>1890</v>
      </c>
      <c r="E97" s="18" t="s">
        <v>84</v>
      </c>
      <c r="F97" s="1">
        <v>1890</v>
      </c>
      <c r="G97" s="1">
        <f t="shared" si="20"/>
        <v>0</v>
      </c>
      <c r="H97" s="8"/>
    </row>
    <row r="98" spans="2:8" ht="36" customHeight="1" x14ac:dyDescent="0.25">
      <c r="B98" s="4"/>
      <c r="C98" s="15" t="s">
        <v>17</v>
      </c>
      <c r="D98" s="1"/>
      <c r="E98" s="18"/>
      <c r="F98" s="1"/>
      <c r="G98" s="1">
        <f t="shared" si="20"/>
        <v>0</v>
      </c>
      <c r="H98" s="8"/>
    </row>
  </sheetData>
  <autoFilter ref="B2:H2"/>
  <pageMargins left="0.70866141732283505" right="0.70866141732283505" top="0.74803149606299202" bottom="0.74803149606299202" header="0.31496062992126" footer="0.31496062992126"/>
  <pageSetup paperSize="9" scale="45" fitToHeight="0"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სხვა ხარჯები</vt:lpstr>
      <vt:lpstr>'სხვა ხარჯები'!Print_Area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2020-09-15T14:01:33Z</dcterms:modified>
</cp:coreProperties>
</file>